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6960"/>
  </bookViews>
  <sheets>
    <sheet name="CALCULO PARA GRAFICA" sheetId="1" r:id="rId1"/>
  </sheets>
  <calcPr calcId="145621"/>
</workbook>
</file>

<file path=xl/calcChain.xml><?xml version="1.0" encoding="utf-8"?>
<calcChain xmlns="http://schemas.openxmlformats.org/spreadsheetml/2006/main">
  <c r="E111" i="1" l="1"/>
  <c r="D111" i="1"/>
  <c r="E110" i="1"/>
  <c r="E109" i="1"/>
  <c r="E108" i="1"/>
  <c r="E107" i="1"/>
  <c r="E106" i="1"/>
  <c r="D105" i="1"/>
  <c r="E103" i="1"/>
  <c r="E102" i="1"/>
  <c r="E101" i="1"/>
  <c r="E100" i="1"/>
  <c r="E105" i="1" s="1"/>
  <c r="E99" i="1"/>
  <c r="D98" i="1"/>
  <c r="E97" i="1"/>
  <c r="E96" i="1"/>
  <c r="E95" i="1"/>
  <c r="E94" i="1"/>
  <c r="F93" i="1"/>
  <c r="E93" i="1"/>
  <c r="E92" i="1"/>
  <c r="F91" i="1"/>
  <c r="E91" i="1"/>
  <c r="F90" i="1"/>
  <c r="E90" i="1"/>
  <c r="E98" i="1" s="1"/>
  <c r="F89" i="1"/>
  <c r="F98" i="1" s="1"/>
  <c r="E89" i="1"/>
  <c r="D88" i="1"/>
  <c r="E87" i="1"/>
  <c r="F86" i="1"/>
  <c r="E86" i="1"/>
  <c r="F85" i="1"/>
  <c r="E85" i="1"/>
  <c r="F84" i="1"/>
  <c r="E84" i="1"/>
  <c r="F83" i="1"/>
  <c r="E83" i="1"/>
  <c r="F82" i="1"/>
  <c r="F88" i="1" s="1"/>
  <c r="E82" i="1"/>
  <c r="E88" i="1" s="1"/>
  <c r="D81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F81" i="1" s="1"/>
  <c r="E73" i="1"/>
  <c r="E81" i="1" s="1"/>
  <c r="D72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F72" i="1" s="1"/>
  <c r="E62" i="1"/>
  <c r="E72" i="1" s="1"/>
  <c r="D61" i="1"/>
  <c r="E60" i="1"/>
  <c r="E59" i="1"/>
  <c r="E58" i="1"/>
  <c r="E57" i="1"/>
  <c r="F56" i="1"/>
  <c r="E56" i="1"/>
  <c r="E55" i="1"/>
  <c r="F54" i="1"/>
  <c r="E54" i="1"/>
  <c r="F53" i="1"/>
  <c r="E53" i="1"/>
  <c r="F52" i="1"/>
  <c r="E52" i="1"/>
  <c r="F51" i="1"/>
  <c r="F61" i="1" s="1"/>
  <c r="E51" i="1"/>
  <c r="E61" i="1" s="1"/>
  <c r="D50" i="1"/>
  <c r="F49" i="1"/>
  <c r="E49" i="1"/>
  <c r="F48" i="1"/>
  <c r="E48" i="1"/>
  <c r="F47" i="1"/>
  <c r="E47" i="1"/>
  <c r="F46" i="1"/>
  <c r="E46" i="1"/>
  <c r="F45" i="1"/>
  <c r="E45" i="1"/>
  <c r="E44" i="1"/>
  <c r="F43" i="1"/>
  <c r="E43" i="1"/>
  <c r="F42" i="1"/>
  <c r="F50" i="1" s="1"/>
  <c r="E42" i="1"/>
  <c r="E50" i="1" s="1"/>
  <c r="F41" i="1"/>
  <c r="E41" i="1"/>
  <c r="F40" i="1"/>
  <c r="E40" i="1"/>
  <c r="D39" i="1"/>
  <c r="E38" i="1"/>
  <c r="E37" i="1"/>
  <c r="E36" i="1"/>
  <c r="E35" i="1"/>
  <c r="E34" i="1"/>
  <c r="E33" i="1"/>
  <c r="E32" i="1"/>
  <c r="E31" i="1"/>
  <c r="E39" i="1" s="1"/>
  <c r="E30" i="1"/>
  <c r="D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29" i="1" s="1"/>
  <c r="D15" i="1"/>
  <c r="E14" i="1"/>
  <c r="E13" i="1"/>
  <c r="E15" i="1" s="1"/>
  <c r="D12" i="1"/>
  <c r="E11" i="1"/>
  <c r="E10" i="1"/>
  <c r="E9" i="1"/>
  <c r="E12" i="1" s="1"/>
</calcChain>
</file>

<file path=xl/sharedStrings.xml><?xml version="1.0" encoding="utf-8"?>
<sst xmlns="http://schemas.openxmlformats.org/spreadsheetml/2006/main" count="102" uniqueCount="77">
  <si>
    <t>* TIENE CREDENCIAL DE ELECTOR ?</t>
  </si>
  <si>
    <t xml:space="preserve"> S I</t>
  </si>
  <si>
    <t>NO</t>
  </si>
  <si>
    <t>• VIVE Y VOTA EN EL MUNICIPIO  DE ?</t>
  </si>
  <si>
    <t>* EDAD</t>
  </si>
  <si>
    <t>18-30 AÑOS</t>
  </si>
  <si>
    <t>31-50 AÑOS</t>
  </si>
  <si>
    <t>MAS DE 50 AÑOS</t>
  </si>
  <si>
    <t>GENERO</t>
  </si>
  <si>
    <t>MASCULINO</t>
  </si>
  <si>
    <t>FEMENINO</t>
  </si>
  <si>
    <t>1.-Cual diría usted que es el principal problema de</t>
  </si>
  <si>
    <t>DESEMPLEO</t>
  </si>
  <si>
    <t>INSEGURIDAD</t>
  </si>
  <si>
    <t>EDUCACION</t>
  </si>
  <si>
    <t>SALUD</t>
  </si>
  <si>
    <t>TRANSPORTE</t>
  </si>
  <si>
    <t>EL CAMPO</t>
  </si>
  <si>
    <t>CORRUPCION</t>
  </si>
  <si>
    <t>CARRETERAS Y CAMINOS</t>
  </si>
  <si>
    <t>9. OTRO</t>
  </si>
  <si>
    <t>2.- Principalmente por que medio se informa usted de las noticias:   (SOLO MARQUE UNO)</t>
  </si>
  <si>
    <t>EL PERIODICO</t>
  </si>
  <si>
    <t>LA RADIO</t>
  </si>
  <si>
    <t>LA TELEVISION</t>
  </si>
  <si>
    <t>INTERNET Y REDES SOCIALES</t>
  </si>
  <si>
    <t>5. OTRO MEDIO</t>
  </si>
  <si>
    <t>OTRO</t>
  </si>
  <si>
    <t>3.- ACTUALMENTE TIENE CUENTAS EN REDES SOCIALES:   EN CUALES</t>
  </si>
  <si>
    <t>FACEBOOK</t>
  </si>
  <si>
    <t>TWITTER</t>
  </si>
  <si>
    <t>INSTAGRAM</t>
  </si>
  <si>
    <t>SNAPCHAP</t>
  </si>
  <si>
    <t>NINGUNA</t>
  </si>
  <si>
    <t>6. OTRA</t>
  </si>
  <si>
    <t>OTRA</t>
  </si>
  <si>
    <t>4.-  ACTUALMENTE QUE REDES SOCIALES UTILIZA MÁS:</t>
  </si>
  <si>
    <t>5.- ACTUALMENTE ES USTED MILITANTE O SIMPATIZANTE DE ALGUN PARTIDO POLITICO?</t>
  </si>
  <si>
    <t>PRD</t>
  </si>
  <si>
    <t>P. VERDE</t>
  </si>
  <si>
    <t>MOV. CIUDADANO</t>
  </si>
  <si>
    <t>PT</t>
  </si>
  <si>
    <t>NUEVA ALIANZA</t>
  </si>
  <si>
    <t>PAN</t>
  </si>
  <si>
    <t>PRI</t>
  </si>
  <si>
    <t>MORENA</t>
  </si>
  <si>
    <t>ENCUENTRO SOCIAL</t>
  </si>
  <si>
    <t>NINGUNO</t>
  </si>
  <si>
    <t>6. SI HOY FUERAN LAS ELECCIONES PARA PRESIDENTE DE LA REPUBLICA POR QUE PARTIDO O COALISION VOTARIA?</t>
  </si>
  <si>
    <t>FRENTE CIUDADANO (PAN-PRD-MOV.CIUDADANO)</t>
  </si>
  <si>
    <t>PRI-PARTIDO VERDE</t>
  </si>
  <si>
    <t>MORENA-PT</t>
  </si>
  <si>
    <t>CANDIDATO INDEPENDIENTE-JAIME RODRIGUEZ "EL BRONCO"</t>
  </si>
  <si>
    <t>MAGARITA ZAVALA</t>
  </si>
  <si>
    <t>7.-  SI HOY FUERAN LAS ELECCIONES PARA PRESIDENTE DE LA REPUBLICA POR QUIEN VOTARIA?</t>
  </si>
  <si>
    <t>RICARDO ANAYA (PAN-PRD-MC)</t>
  </si>
  <si>
    <t>ANDRES MANUEL LOPEZ OBRADOR (MORENA-PT)</t>
  </si>
  <si>
    <t>JOSE ANTONIO MEADE K (PRI-VERDE)</t>
  </si>
  <si>
    <t>MARGARIZA ZAVALA-INDEPENDIENTE</t>
  </si>
  <si>
    <t>JAIME RODRIGUEZ "EL BRONCO"-INDEPENDIENTE</t>
  </si>
  <si>
    <t>8.-  SI HOY FUERAN LAS ELECCIONES PARA GOBERNADOR DEL ESTADO POR QUIEN VOTARIA?</t>
  </si>
  <si>
    <t>MIGUEL ANGEL YUNES MARQUEZ (CHIQUIYUNES)-PAN-PRD</t>
  </si>
  <si>
    <t>CUITLAHUAC GARCIA- MORENA-PT</t>
  </si>
  <si>
    <t>JOSE YUNES ZORRILLA PRI-VERDE</t>
  </si>
  <si>
    <t>5. OTRO</t>
  </si>
  <si>
    <t>9.- A UN AÑO DE GOBERNADOR DEL ESTADO MIGUEL ANGEL YUNES LINARES COMO CALIFICA SU DESEMPEÑO</t>
  </si>
  <si>
    <t>A</t>
  </si>
  <si>
    <t>EXCELENTE</t>
  </si>
  <si>
    <t>B</t>
  </si>
  <si>
    <t>MUY BIEN</t>
  </si>
  <si>
    <t>C</t>
  </si>
  <si>
    <t>REGULAR</t>
  </si>
  <si>
    <t>D</t>
  </si>
  <si>
    <t>MALO</t>
  </si>
  <si>
    <t>E</t>
  </si>
  <si>
    <t>MUY MALO</t>
  </si>
  <si>
    <t>10.-  A   5  años de Presidente de la República, Enrique Peña Nieto, cómo calificaría su desempeño?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</si>
</sst>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0" xfId="0" applyFont="1" applyFill="1" applyBorder="1"/>
    <xf numFmtId="2" fontId="0" fillId="0" borderId="0" xfId="0" applyNumberFormat="1" applyBorder="1"/>
    <xf numFmtId="2" fontId="0" fillId="0" borderId="0" xfId="0" applyNumberFormat="1"/>
    <xf numFmtId="2" fontId="1" fillId="0" borderId="0" xfId="0" applyNumberFormat="1" applyFont="1" applyFill="1" applyBorder="1"/>
    <xf numFmtId="0" fontId="0" fillId="2" borderId="1" xfId="0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3" xfId="0" applyBorder="1"/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Border="1"/>
    <xf numFmtId="0" fontId="1" fillId="0" borderId="5" xfId="0" applyFont="1" applyFill="1" applyBorder="1"/>
    <xf numFmtId="2" fontId="1" fillId="0" borderId="5" xfId="0" applyNumberFormat="1" applyFont="1" applyFill="1" applyBorder="1"/>
    <xf numFmtId="2" fontId="0" fillId="0" borderId="0" xfId="0" applyNumberFormat="1" applyFill="1" applyBorder="1"/>
    <xf numFmtId="0" fontId="2" fillId="0" borderId="1" xfId="0" applyFont="1" applyBorder="1"/>
    <xf numFmtId="2" fontId="0" fillId="3" borderId="0" xfId="0" applyNumberFormat="1" applyFill="1" applyBorder="1"/>
    <xf numFmtId="0" fontId="0" fillId="0" borderId="0" xfId="0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 applyAlignment="1">
      <alignment vertical="center"/>
    </xf>
    <xf numFmtId="0" fontId="0" fillId="0" borderId="5" xfId="0" applyFill="1" applyBorder="1"/>
    <xf numFmtId="0" fontId="0" fillId="0" borderId="5" xfId="0" applyBorder="1"/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vertical="center" textRotation="90"/>
    </xf>
    <xf numFmtId="0" fontId="0" fillId="2" borderId="5" xfId="0" applyFill="1" applyBorder="1" applyAlignment="1">
      <alignment vertical="center" textRotation="90"/>
    </xf>
    <xf numFmtId="0" fontId="0" fillId="2" borderId="3" xfId="0" applyFill="1" applyBorder="1" applyAlignment="1">
      <alignment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7"/>
  <sheetViews>
    <sheetView tabSelected="1" workbookViewId="0">
      <selection activeCell="H93" sqref="H93"/>
    </sheetView>
  </sheetViews>
  <sheetFormatPr baseColWidth="10" defaultRowHeight="15" x14ac:dyDescent="0.25"/>
  <cols>
    <col min="1" max="1" width="9.7109375" customWidth="1"/>
    <col min="2" max="2" width="3.42578125" customWidth="1"/>
    <col min="3" max="3" width="27" customWidth="1"/>
    <col min="4" max="4" width="10.5703125" customWidth="1"/>
    <col min="5" max="5" width="9.42578125" customWidth="1"/>
    <col min="6" max="6" width="12.42578125" customWidth="1"/>
    <col min="7" max="7" width="15.7109375" customWidth="1"/>
  </cols>
  <sheetData>
    <row r="2" spans="1:8" ht="14.25" customHeight="1" x14ac:dyDescent="0.25"/>
    <row r="3" spans="1:8" x14ac:dyDescent="0.25">
      <c r="A3" s="33" t="s">
        <v>0</v>
      </c>
      <c r="B3" s="1">
        <v>1</v>
      </c>
      <c r="C3" s="1" t="s">
        <v>1</v>
      </c>
      <c r="D3" s="1">
        <v>252</v>
      </c>
      <c r="E3" s="2"/>
      <c r="F3" s="2"/>
      <c r="G3" s="2"/>
    </row>
    <row r="4" spans="1:8" x14ac:dyDescent="0.25">
      <c r="A4" s="33"/>
      <c r="B4" s="1">
        <v>2</v>
      </c>
      <c r="C4" s="1" t="s">
        <v>2</v>
      </c>
      <c r="D4" s="1"/>
      <c r="E4" s="2"/>
      <c r="F4" s="2"/>
      <c r="G4" s="2"/>
    </row>
    <row r="5" spans="1:8" x14ac:dyDescent="0.25">
      <c r="D5" s="3"/>
      <c r="E5" s="3"/>
      <c r="F5" s="3"/>
      <c r="G5" s="3"/>
    </row>
    <row r="6" spans="1:8" x14ac:dyDescent="0.25">
      <c r="A6" s="33" t="s">
        <v>3</v>
      </c>
      <c r="B6" s="1">
        <v>1</v>
      </c>
      <c r="C6" s="1" t="s">
        <v>1</v>
      </c>
      <c r="D6" s="1">
        <v>252</v>
      </c>
      <c r="E6" s="2"/>
      <c r="F6" s="2"/>
      <c r="G6" s="2"/>
    </row>
    <row r="7" spans="1:8" x14ac:dyDescent="0.25">
      <c r="A7" s="33"/>
      <c r="B7" s="1">
        <v>2</v>
      </c>
      <c r="C7" s="1" t="s">
        <v>2</v>
      </c>
      <c r="D7" s="1"/>
      <c r="E7" s="2"/>
      <c r="F7" s="2"/>
      <c r="G7" s="2"/>
    </row>
    <row r="8" spans="1:8" x14ac:dyDescent="0.25">
      <c r="D8" s="4"/>
      <c r="E8" s="4"/>
      <c r="F8" s="4"/>
      <c r="G8" s="4"/>
    </row>
    <row r="9" spans="1:8" x14ac:dyDescent="0.25">
      <c r="A9" s="34" t="s">
        <v>4</v>
      </c>
      <c r="B9" s="1">
        <v>1</v>
      </c>
      <c r="C9" s="1" t="s">
        <v>5</v>
      </c>
      <c r="D9" s="1">
        <v>137</v>
      </c>
      <c r="E9" s="5">
        <f>D9*100/352</f>
        <v>38.920454545454547</v>
      </c>
      <c r="F9" s="2"/>
      <c r="G9" s="5"/>
      <c r="H9" s="6"/>
    </row>
    <row r="10" spans="1:8" x14ac:dyDescent="0.25">
      <c r="A10" s="34"/>
      <c r="B10" s="1">
        <v>2</v>
      </c>
      <c r="C10" s="1" t="s">
        <v>6</v>
      </c>
      <c r="D10" s="1">
        <v>148</v>
      </c>
      <c r="E10" s="5">
        <f t="shared" ref="E10:E11" si="0">D10*100/352</f>
        <v>42.045454545454547</v>
      </c>
      <c r="F10" s="2"/>
      <c r="G10" s="5"/>
      <c r="H10" s="6"/>
    </row>
    <row r="11" spans="1:8" x14ac:dyDescent="0.25">
      <c r="A11" s="34"/>
      <c r="B11" s="1">
        <v>3</v>
      </c>
      <c r="C11" s="1" t="s">
        <v>7</v>
      </c>
      <c r="D11" s="1">
        <v>67</v>
      </c>
      <c r="E11" s="5">
        <f t="shared" si="0"/>
        <v>19.03409090909091</v>
      </c>
      <c r="F11" s="2"/>
      <c r="G11" s="5"/>
      <c r="H11" s="6"/>
    </row>
    <row r="12" spans="1:8" x14ac:dyDescent="0.25">
      <c r="D12" s="4">
        <f>SUM(D9:D11)</f>
        <v>352</v>
      </c>
      <c r="E12" s="7">
        <f>SUM(E9:E11)</f>
        <v>100</v>
      </c>
      <c r="F12" s="4"/>
      <c r="G12" s="7"/>
      <c r="H12" s="6"/>
    </row>
    <row r="13" spans="1:8" x14ac:dyDescent="0.25">
      <c r="A13" s="26" t="s">
        <v>8</v>
      </c>
      <c r="B13" s="1">
        <v>1</v>
      </c>
      <c r="C13" s="1" t="s">
        <v>9</v>
      </c>
      <c r="D13" s="1">
        <v>173</v>
      </c>
      <c r="E13" s="5">
        <f>D13*100/352</f>
        <v>49.147727272727273</v>
      </c>
      <c r="F13" s="2"/>
      <c r="G13" s="5"/>
      <c r="H13" s="6"/>
    </row>
    <row r="14" spans="1:8" x14ac:dyDescent="0.25">
      <c r="A14" s="26"/>
      <c r="B14" s="1">
        <v>2</v>
      </c>
      <c r="C14" s="1" t="s">
        <v>10</v>
      </c>
      <c r="D14" s="1">
        <v>179</v>
      </c>
      <c r="E14" s="5">
        <f>D14*100/352</f>
        <v>50.852272727272727</v>
      </c>
      <c r="F14" s="2"/>
      <c r="G14" s="5"/>
      <c r="H14" s="6"/>
    </row>
    <row r="15" spans="1:8" x14ac:dyDescent="0.25">
      <c r="D15" s="4">
        <f>SUM(D13:D14)</f>
        <v>352</v>
      </c>
      <c r="E15" s="7">
        <f>SUM(E13:E14)</f>
        <v>100</v>
      </c>
      <c r="F15" s="4"/>
      <c r="G15" s="7"/>
      <c r="H15" s="6"/>
    </row>
    <row r="16" spans="1:8" x14ac:dyDescent="0.25">
      <c r="A16" s="26" t="s">
        <v>11</v>
      </c>
      <c r="B16" s="1">
        <v>1</v>
      </c>
      <c r="C16" s="1" t="s">
        <v>12</v>
      </c>
      <c r="D16" s="1">
        <v>103</v>
      </c>
      <c r="E16" s="5">
        <f t="shared" ref="E16:E38" si="1">D16*100/352</f>
        <v>29.261363636363637</v>
      </c>
      <c r="F16" s="2"/>
      <c r="G16" s="5"/>
      <c r="H16" s="6"/>
    </row>
    <row r="17" spans="1:8" x14ac:dyDescent="0.25">
      <c r="A17" s="26"/>
      <c r="B17" s="1">
        <v>2</v>
      </c>
      <c r="C17" s="1" t="s">
        <v>13</v>
      </c>
      <c r="D17" s="1">
        <v>207</v>
      </c>
      <c r="E17" s="5">
        <f t="shared" si="1"/>
        <v>58.80681818181818</v>
      </c>
      <c r="F17" s="2"/>
      <c r="G17" s="5"/>
      <c r="H17" s="6"/>
    </row>
    <row r="18" spans="1:8" x14ac:dyDescent="0.25">
      <c r="A18" s="26"/>
      <c r="B18" s="1">
        <v>3</v>
      </c>
      <c r="C18" s="1" t="s">
        <v>14</v>
      </c>
      <c r="D18" s="1">
        <v>11</v>
      </c>
      <c r="E18" s="5">
        <f t="shared" si="1"/>
        <v>3.125</v>
      </c>
      <c r="F18" s="2"/>
      <c r="G18" s="5"/>
      <c r="H18" s="6"/>
    </row>
    <row r="19" spans="1:8" x14ac:dyDescent="0.25">
      <c r="A19" s="26"/>
      <c r="B19" s="1">
        <v>4</v>
      </c>
      <c r="C19" s="1" t="s">
        <v>15</v>
      </c>
      <c r="D19" s="1">
        <v>2</v>
      </c>
      <c r="E19" s="5">
        <f t="shared" si="1"/>
        <v>0.56818181818181823</v>
      </c>
      <c r="F19" s="2"/>
      <c r="G19" s="5"/>
      <c r="H19" s="6"/>
    </row>
    <row r="20" spans="1:8" x14ac:dyDescent="0.25">
      <c r="A20" s="26"/>
      <c r="B20" s="1">
        <v>5</v>
      </c>
      <c r="C20" s="1" t="s">
        <v>16</v>
      </c>
      <c r="D20" s="1">
        <v>0</v>
      </c>
      <c r="E20" s="5">
        <f t="shared" si="1"/>
        <v>0</v>
      </c>
      <c r="F20" s="2"/>
      <c r="G20" s="5"/>
      <c r="H20" s="6"/>
    </row>
    <row r="21" spans="1:8" x14ac:dyDescent="0.25">
      <c r="A21" s="26"/>
      <c r="B21" s="1">
        <v>6</v>
      </c>
      <c r="C21" s="1" t="s">
        <v>17</v>
      </c>
      <c r="D21" s="1">
        <v>4</v>
      </c>
      <c r="E21" s="5">
        <f t="shared" si="1"/>
        <v>1.1363636363636365</v>
      </c>
      <c r="F21" s="2"/>
      <c r="G21" s="5"/>
      <c r="H21" s="6"/>
    </row>
    <row r="22" spans="1:8" x14ac:dyDescent="0.25">
      <c r="A22" s="26"/>
      <c r="B22" s="1">
        <v>7</v>
      </c>
      <c r="C22" s="1" t="s">
        <v>18</v>
      </c>
      <c r="D22" s="1">
        <v>5</v>
      </c>
      <c r="E22" s="5">
        <f t="shared" si="1"/>
        <v>1.4204545454545454</v>
      </c>
      <c r="F22" s="2"/>
      <c r="G22" s="5"/>
      <c r="H22" s="6"/>
    </row>
    <row r="23" spans="1:8" x14ac:dyDescent="0.25">
      <c r="A23" s="26"/>
      <c r="B23" s="1">
        <v>8</v>
      </c>
      <c r="C23" s="1" t="s">
        <v>19</v>
      </c>
      <c r="D23" s="1">
        <v>20</v>
      </c>
      <c r="E23" s="5">
        <f t="shared" si="1"/>
        <v>5.6818181818181817</v>
      </c>
      <c r="F23" s="2"/>
      <c r="G23" s="5"/>
      <c r="H23" s="6"/>
    </row>
    <row r="24" spans="1:8" x14ac:dyDescent="0.25">
      <c r="A24" s="26"/>
      <c r="B24" s="30" t="s">
        <v>20</v>
      </c>
      <c r="C24" s="8"/>
      <c r="D24" s="1">
        <v>0</v>
      </c>
      <c r="E24" s="5">
        <f t="shared" si="1"/>
        <v>0</v>
      </c>
      <c r="F24" s="2"/>
      <c r="G24" s="5"/>
      <c r="H24" s="6"/>
    </row>
    <row r="25" spans="1:8" x14ac:dyDescent="0.25">
      <c r="A25" s="26"/>
      <c r="B25" s="30"/>
      <c r="C25" s="8"/>
      <c r="D25" s="1">
        <v>0</v>
      </c>
      <c r="E25" s="5">
        <f t="shared" si="1"/>
        <v>0</v>
      </c>
      <c r="F25" s="2"/>
      <c r="G25" s="5"/>
      <c r="H25" s="6"/>
    </row>
    <row r="26" spans="1:8" x14ac:dyDescent="0.25">
      <c r="A26" s="26"/>
      <c r="B26" s="30"/>
      <c r="C26" s="8"/>
      <c r="D26" s="1">
        <v>0</v>
      </c>
      <c r="E26" s="5">
        <f t="shared" si="1"/>
        <v>0</v>
      </c>
      <c r="F26" s="2"/>
      <c r="G26" s="5"/>
      <c r="H26" s="6"/>
    </row>
    <row r="27" spans="1:8" x14ac:dyDescent="0.25">
      <c r="A27" s="26"/>
      <c r="B27" s="30"/>
      <c r="C27" s="8"/>
      <c r="D27" s="1">
        <v>0</v>
      </c>
      <c r="E27" s="5">
        <f t="shared" si="1"/>
        <v>0</v>
      </c>
      <c r="F27" s="2"/>
      <c r="G27" s="5"/>
      <c r="H27" s="6"/>
    </row>
    <row r="28" spans="1:8" x14ac:dyDescent="0.25">
      <c r="A28" s="26"/>
      <c r="B28" s="30"/>
      <c r="C28" s="8"/>
      <c r="D28" s="1">
        <v>0</v>
      </c>
      <c r="E28" s="5">
        <f t="shared" si="1"/>
        <v>0</v>
      </c>
      <c r="F28" s="2"/>
      <c r="G28" s="5"/>
      <c r="H28" s="6"/>
    </row>
    <row r="29" spans="1:8" x14ac:dyDescent="0.25">
      <c r="D29" s="9">
        <f>SUM(D16:D28)</f>
        <v>352</v>
      </c>
      <c r="E29" s="5">
        <f>SUM(E16:E28)</f>
        <v>100</v>
      </c>
      <c r="F29" s="9"/>
      <c r="G29" s="10"/>
      <c r="H29" s="6"/>
    </row>
    <row r="30" spans="1:8" x14ac:dyDescent="0.25">
      <c r="A30" s="26" t="s">
        <v>21</v>
      </c>
      <c r="B30" s="1">
        <v>1</v>
      </c>
      <c r="C30" s="1" t="s">
        <v>22</v>
      </c>
      <c r="D30" s="1">
        <v>88</v>
      </c>
      <c r="E30" s="5">
        <f t="shared" si="1"/>
        <v>25</v>
      </c>
      <c r="F30" s="2"/>
      <c r="G30" s="5"/>
      <c r="H30" s="6"/>
    </row>
    <row r="31" spans="1:8" x14ac:dyDescent="0.25">
      <c r="A31" s="26"/>
      <c r="B31" s="1">
        <v>2</v>
      </c>
      <c r="C31" s="1" t="s">
        <v>23</v>
      </c>
      <c r="D31" s="1">
        <v>26</v>
      </c>
      <c r="E31" s="5">
        <f t="shared" si="1"/>
        <v>7.3863636363636367</v>
      </c>
      <c r="F31" s="2"/>
      <c r="G31" s="5"/>
      <c r="H31" s="6"/>
    </row>
    <row r="32" spans="1:8" x14ac:dyDescent="0.25">
      <c r="A32" s="26"/>
      <c r="B32" s="1">
        <v>3</v>
      </c>
      <c r="C32" s="1" t="s">
        <v>24</v>
      </c>
      <c r="D32" s="1">
        <v>99</v>
      </c>
      <c r="E32" s="5">
        <f t="shared" si="1"/>
        <v>28.125</v>
      </c>
      <c r="F32" s="2"/>
      <c r="G32" s="5"/>
      <c r="H32" s="6"/>
    </row>
    <row r="33" spans="1:8" x14ac:dyDescent="0.25">
      <c r="A33" s="26"/>
      <c r="B33" s="1">
        <v>4</v>
      </c>
      <c r="C33" s="1" t="s">
        <v>25</v>
      </c>
      <c r="D33" s="1">
        <v>137</v>
      </c>
      <c r="E33" s="5">
        <f t="shared" si="1"/>
        <v>38.920454545454547</v>
      </c>
      <c r="F33" s="2"/>
      <c r="G33" s="5"/>
      <c r="H33" s="6"/>
    </row>
    <row r="34" spans="1:8" ht="18" customHeight="1" x14ac:dyDescent="0.25">
      <c r="A34" s="26"/>
      <c r="B34" s="30" t="s">
        <v>26</v>
      </c>
      <c r="C34" s="8" t="s">
        <v>27</v>
      </c>
      <c r="D34" s="1">
        <v>2</v>
      </c>
      <c r="E34" s="5">
        <f t="shared" si="1"/>
        <v>0.56818181818181823</v>
      </c>
      <c r="F34" s="2"/>
      <c r="G34" s="5"/>
      <c r="H34" s="6"/>
    </row>
    <row r="35" spans="1:8" x14ac:dyDescent="0.25">
      <c r="A35" s="26"/>
      <c r="B35" s="30"/>
      <c r="C35" s="8"/>
      <c r="D35" s="1">
        <v>0</v>
      </c>
      <c r="E35" s="5">
        <f t="shared" si="1"/>
        <v>0</v>
      </c>
      <c r="F35" s="2"/>
      <c r="G35" s="5"/>
      <c r="H35" s="6"/>
    </row>
    <row r="36" spans="1:8" x14ac:dyDescent="0.25">
      <c r="A36" s="26"/>
      <c r="B36" s="30"/>
      <c r="C36" s="8"/>
      <c r="D36" s="1">
        <v>0</v>
      </c>
      <c r="E36" s="5">
        <f t="shared" si="1"/>
        <v>0</v>
      </c>
      <c r="F36" s="2"/>
      <c r="G36" s="5"/>
      <c r="H36" s="6"/>
    </row>
    <row r="37" spans="1:8" x14ac:dyDescent="0.25">
      <c r="A37" s="26"/>
      <c r="B37" s="30"/>
      <c r="C37" s="8"/>
      <c r="D37" s="1">
        <v>0</v>
      </c>
      <c r="E37" s="5">
        <f t="shared" si="1"/>
        <v>0</v>
      </c>
      <c r="F37" s="2"/>
      <c r="G37" s="5"/>
      <c r="H37" s="6"/>
    </row>
    <row r="38" spans="1:8" x14ac:dyDescent="0.25">
      <c r="A38" s="26"/>
      <c r="B38" s="30"/>
      <c r="C38" s="8"/>
      <c r="D38" s="1">
        <v>0</v>
      </c>
      <c r="E38" s="5">
        <f t="shared" si="1"/>
        <v>0</v>
      </c>
      <c r="F38" s="2"/>
      <c r="G38" s="5"/>
      <c r="H38" s="6"/>
    </row>
    <row r="39" spans="1:8" x14ac:dyDescent="0.25">
      <c r="D39" s="9">
        <f>SUM(D30:D38)</f>
        <v>352</v>
      </c>
      <c r="E39" s="5">
        <f>SUM(E30:E38)</f>
        <v>100</v>
      </c>
      <c r="F39" s="9"/>
      <c r="G39" s="10"/>
      <c r="H39" s="6"/>
    </row>
    <row r="40" spans="1:8" ht="15" customHeight="1" x14ac:dyDescent="0.25">
      <c r="A40" s="31" t="s">
        <v>28</v>
      </c>
      <c r="B40" s="11">
        <v>1</v>
      </c>
      <c r="C40" s="11" t="s">
        <v>29</v>
      </c>
      <c r="D40" s="1">
        <v>344</v>
      </c>
      <c r="E40" s="5">
        <f>D40*100/618</f>
        <v>55.663430420711975</v>
      </c>
      <c r="F40" s="5">
        <f>D40*100/(618-$D$44)</f>
        <v>62.545454545454547</v>
      </c>
      <c r="G40" s="5"/>
      <c r="H40" s="6"/>
    </row>
    <row r="41" spans="1:8" x14ac:dyDescent="0.25">
      <c r="A41" s="32"/>
      <c r="B41" s="1">
        <v>2</v>
      </c>
      <c r="C41" s="1" t="s">
        <v>30</v>
      </c>
      <c r="D41" s="1">
        <v>60</v>
      </c>
      <c r="E41" s="5">
        <f t="shared" ref="E41:E49" si="2">D41*100/618</f>
        <v>9.7087378640776691</v>
      </c>
      <c r="F41" s="5">
        <f t="shared" ref="F41:F43" si="3">D41*100/(618-$D$44)</f>
        <v>10.909090909090908</v>
      </c>
      <c r="G41" s="5"/>
      <c r="H41" s="6"/>
    </row>
    <row r="42" spans="1:8" x14ac:dyDescent="0.25">
      <c r="A42" s="32"/>
      <c r="B42" s="1">
        <v>3</v>
      </c>
      <c r="C42" s="1" t="s">
        <v>31</v>
      </c>
      <c r="D42" s="1">
        <v>54</v>
      </c>
      <c r="E42" s="5">
        <f t="shared" si="2"/>
        <v>8.7378640776699026</v>
      </c>
      <c r="F42" s="5">
        <f t="shared" si="3"/>
        <v>9.8181818181818183</v>
      </c>
      <c r="G42" s="5"/>
      <c r="H42" s="6"/>
    </row>
    <row r="43" spans="1:8" x14ac:dyDescent="0.25">
      <c r="A43" s="32"/>
      <c r="B43" s="1">
        <v>4</v>
      </c>
      <c r="C43" s="1" t="s">
        <v>32</v>
      </c>
      <c r="D43" s="1">
        <v>6</v>
      </c>
      <c r="E43" s="5">
        <f t="shared" si="2"/>
        <v>0.970873786407767</v>
      </c>
      <c r="F43" s="5">
        <f t="shared" si="3"/>
        <v>1.0909090909090908</v>
      </c>
      <c r="G43" s="5"/>
      <c r="H43" s="6"/>
    </row>
    <row r="44" spans="1:8" x14ac:dyDescent="0.25">
      <c r="A44" s="32"/>
      <c r="B44" s="1">
        <v>5</v>
      </c>
      <c r="C44" s="1" t="s">
        <v>33</v>
      </c>
      <c r="D44" s="1">
        <v>68</v>
      </c>
      <c r="E44" s="5">
        <f t="shared" si="2"/>
        <v>11.003236245954692</v>
      </c>
      <c r="F44" s="5"/>
      <c r="G44" s="5"/>
      <c r="H44" s="6"/>
    </row>
    <row r="45" spans="1:8" x14ac:dyDescent="0.25">
      <c r="A45" s="32"/>
      <c r="B45" s="30" t="s">
        <v>34</v>
      </c>
      <c r="C45" s="8" t="s">
        <v>35</v>
      </c>
      <c r="D45" s="1">
        <v>86</v>
      </c>
      <c r="E45" s="5">
        <f t="shared" si="2"/>
        <v>13.915857605177994</v>
      </c>
      <c r="F45" s="5">
        <f t="shared" ref="F45:F49" si="4">D45*100/(618-$D$44)</f>
        <v>15.636363636363637</v>
      </c>
      <c r="G45" s="5"/>
      <c r="H45" s="6"/>
    </row>
    <row r="46" spans="1:8" x14ac:dyDescent="0.25">
      <c r="A46" s="32"/>
      <c r="B46" s="30"/>
      <c r="C46" s="8"/>
      <c r="D46" s="1">
        <v>0</v>
      </c>
      <c r="E46" s="5">
        <f t="shared" si="2"/>
        <v>0</v>
      </c>
      <c r="F46" s="5">
        <f t="shared" si="4"/>
        <v>0</v>
      </c>
      <c r="G46" s="5"/>
      <c r="H46" s="6"/>
    </row>
    <row r="47" spans="1:8" x14ac:dyDescent="0.25">
      <c r="A47" s="32"/>
      <c r="B47" s="30"/>
      <c r="C47" s="8"/>
      <c r="D47" s="1">
        <v>0</v>
      </c>
      <c r="E47" s="5">
        <f t="shared" si="2"/>
        <v>0</v>
      </c>
      <c r="F47" s="5">
        <f t="shared" si="4"/>
        <v>0</v>
      </c>
      <c r="G47" s="5"/>
      <c r="H47" s="6"/>
    </row>
    <row r="48" spans="1:8" x14ac:dyDescent="0.25">
      <c r="A48" s="32"/>
      <c r="B48" s="30"/>
      <c r="C48" s="8"/>
      <c r="D48" s="1">
        <v>0</v>
      </c>
      <c r="E48" s="5">
        <f t="shared" si="2"/>
        <v>0</v>
      </c>
      <c r="F48" s="5">
        <f t="shared" si="4"/>
        <v>0</v>
      </c>
      <c r="G48" s="5"/>
      <c r="H48" s="6"/>
    </row>
    <row r="49" spans="1:8" x14ac:dyDescent="0.25">
      <c r="A49" s="32"/>
      <c r="B49" s="30"/>
      <c r="C49" s="8"/>
      <c r="D49" s="1">
        <v>0</v>
      </c>
      <c r="E49" s="5">
        <f t="shared" si="2"/>
        <v>0</v>
      </c>
      <c r="F49" s="5">
        <f t="shared" si="4"/>
        <v>0</v>
      </c>
      <c r="G49" s="5"/>
      <c r="H49" s="6"/>
    </row>
    <row r="50" spans="1:8" x14ac:dyDescent="0.25">
      <c r="B50" s="12"/>
      <c r="C50" s="13"/>
      <c r="D50" s="14">
        <f>SUM(D40:D49)</f>
        <v>618</v>
      </c>
      <c r="E50" s="15">
        <f>SUM(E40:E49)</f>
        <v>99.999999999999986</v>
      </c>
      <c r="F50" s="15">
        <f>SUM(F40:F49)</f>
        <v>100</v>
      </c>
      <c r="G50" s="16"/>
      <c r="H50" s="6"/>
    </row>
    <row r="51" spans="1:8" ht="15" customHeight="1" x14ac:dyDescent="0.25">
      <c r="A51" s="26" t="s">
        <v>36</v>
      </c>
      <c r="B51" s="1">
        <v>1</v>
      </c>
      <c r="C51" s="1" t="s">
        <v>29</v>
      </c>
      <c r="D51" s="1">
        <v>236</v>
      </c>
      <c r="E51" s="5">
        <f>D51*100/352</f>
        <v>67.045454545454547</v>
      </c>
      <c r="F51" s="5">
        <f>D51*100/(352-$D$55)</f>
        <v>77.377049180327873</v>
      </c>
      <c r="G51" s="5"/>
      <c r="H51" s="6"/>
    </row>
    <row r="52" spans="1:8" x14ac:dyDescent="0.25">
      <c r="A52" s="26"/>
      <c r="B52" s="1">
        <v>2</v>
      </c>
      <c r="C52" s="1" t="s">
        <v>30</v>
      </c>
      <c r="D52" s="1">
        <v>2</v>
      </c>
      <c r="E52" s="5">
        <f t="shared" ref="E52:E87" si="5">D52*100/352</f>
        <v>0.56818181818181823</v>
      </c>
      <c r="F52" s="5">
        <f t="shared" ref="F52:F54" si="6">D52*100/(352-$D$55)</f>
        <v>0.65573770491803274</v>
      </c>
      <c r="G52" s="5"/>
      <c r="H52" s="6"/>
    </row>
    <row r="53" spans="1:8" x14ac:dyDescent="0.25">
      <c r="A53" s="26"/>
      <c r="B53" s="1">
        <v>3</v>
      </c>
      <c r="C53" s="1" t="s">
        <v>31</v>
      </c>
      <c r="D53" s="1">
        <v>3</v>
      </c>
      <c r="E53" s="5">
        <f t="shared" si="5"/>
        <v>0.85227272727272729</v>
      </c>
      <c r="F53" s="5">
        <f t="shared" si="6"/>
        <v>0.98360655737704916</v>
      </c>
      <c r="G53" s="5"/>
      <c r="H53" s="6"/>
    </row>
    <row r="54" spans="1:8" x14ac:dyDescent="0.25">
      <c r="A54" s="26"/>
      <c r="B54" s="1">
        <v>4</v>
      </c>
      <c r="C54" s="1" t="s">
        <v>32</v>
      </c>
      <c r="D54" s="1">
        <v>0</v>
      </c>
      <c r="E54" s="5">
        <f t="shared" si="5"/>
        <v>0</v>
      </c>
      <c r="F54" s="5">
        <f t="shared" si="6"/>
        <v>0</v>
      </c>
      <c r="G54" s="5"/>
      <c r="H54" s="6"/>
    </row>
    <row r="55" spans="1:8" x14ac:dyDescent="0.25">
      <c r="A55" s="26"/>
      <c r="B55" s="1">
        <v>5</v>
      </c>
      <c r="C55" s="1" t="s">
        <v>33</v>
      </c>
      <c r="D55" s="1">
        <v>47</v>
      </c>
      <c r="E55" s="5">
        <f t="shared" si="5"/>
        <v>13.352272727272727</v>
      </c>
      <c r="F55" s="5"/>
      <c r="G55" s="5"/>
      <c r="H55" s="6"/>
    </row>
    <row r="56" spans="1:8" ht="15" customHeight="1" x14ac:dyDescent="0.25">
      <c r="A56" s="26"/>
      <c r="B56" s="30" t="s">
        <v>34</v>
      </c>
      <c r="C56" s="8" t="s">
        <v>35</v>
      </c>
      <c r="D56" s="1">
        <v>64</v>
      </c>
      <c r="E56" s="5">
        <f t="shared" si="5"/>
        <v>18.181818181818183</v>
      </c>
      <c r="F56" s="5">
        <f>D56*100/(352-$D$55)</f>
        <v>20.983606557377048</v>
      </c>
      <c r="G56" s="5"/>
      <c r="H56" s="6"/>
    </row>
    <row r="57" spans="1:8" x14ac:dyDescent="0.25">
      <c r="A57" s="26"/>
      <c r="B57" s="30"/>
      <c r="C57" s="8"/>
      <c r="D57" s="1">
        <v>0</v>
      </c>
      <c r="E57" s="5">
        <f t="shared" si="5"/>
        <v>0</v>
      </c>
      <c r="F57" s="2"/>
      <c r="G57" s="5"/>
      <c r="H57" s="6"/>
    </row>
    <row r="58" spans="1:8" x14ac:dyDescent="0.25">
      <c r="A58" s="26"/>
      <c r="B58" s="30"/>
      <c r="C58" s="8"/>
      <c r="D58" s="1">
        <v>0</v>
      </c>
      <c r="E58" s="5">
        <f t="shared" si="5"/>
        <v>0</v>
      </c>
      <c r="F58" s="2"/>
      <c r="G58" s="5"/>
      <c r="H58" s="6"/>
    </row>
    <row r="59" spans="1:8" x14ac:dyDescent="0.25">
      <c r="A59" s="26"/>
      <c r="B59" s="30"/>
      <c r="C59" s="8"/>
      <c r="D59" s="1">
        <v>0</v>
      </c>
      <c r="E59" s="5">
        <f t="shared" si="5"/>
        <v>0</v>
      </c>
      <c r="F59" s="2"/>
      <c r="G59" s="5"/>
      <c r="H59" s="6"/>
    </row>
    <row r="60" spans="1:8" x14ac:dyDescent="0.25">
      <c r="A60" s="26"/>
      <c r="B60" s="30"/>
      <c r="C60" s="8"/>
      <c r="D60" s="1">
        <v>0</v>
      </c>
      <c r="E60" s="5">
        <f t="shared" si="5"/>
        <v>0</v>
      </c>
      <c r="F60" s="2"/>
      <c r="G60" s="5"/>
      <c r="H60" s="6"/>
    </row>
    <row r="61" spans="1:8" x14ac:dyDescent="0.25">
      <c r="D61" s="9">
        <f>SUM(D51:D60)</f>
        <v>352</v>
      </c>
      <c r="E61" s="10">
        <f>SUM(E51:E60)</f>
        <v>100</v>
      </c>
      <c r="F61" s="10">
        <f>SUM(F51:F60)</f>
        <v>100</v>
      </c>
      <c r="G61" s="10"/>
      <c r="H61" s="6"/>
    </row>
    <row r="62" spans="1:8" x14ac:dyDescent="0.25">
      <c r="A62" s="26" t="s">
        <v>37</v>
      </c>
      <c r="B62" s="1">
        <v>1</v>
      </c>
      <c r="C62" s="1" t="s">
        <v>38</v>
      </c>
      <c r="D62" s="1">
        <v>9</v>
      </c>
      <c r="E62" s="5">
        <f t="shared" si="5"/>
        <v>2.5568181818181817</v>
      </c>
      <c r="F62" s="5">
        <f>D62*100/(352-$D$71)</f>
        <v>7.03125</v>
      </c>
      <c r="G62" s="5"/>
      <c r="H62" s="6"/>
    </row>
    <row r="63" spans="1:8" x14ac:dyDescent="0.25">
      <c r="A63" s="26"/>
      <c r="B63" s="1">
        <v>2</v>
      </c>
      <c r="C63" s="1" t="s">
        <v>39</v>
      </c>
      <c r="D63" s="1">
        <v>3</v>
      </c>
      <c r="E63" s="5">
        <f t="shared" si="5"/>
        <v>0.85227272727272729</v>
      </c>
      <c r="F63" s="5">
        <f t="shared" ref="F63:F70" si="7">D63*100/(352-$D$71)</f>
        <v>2.34375</v>
      </c>
      <c r="G63" s="5"/>
      <c r="H63" s="6"/>
    </row>
    <row r="64" spans="1:8" x14ac:dyDescent="0.25">
      <c r="A64" s="26"/>
      <c r="B64" s="1">
        <v>3</v>
      </c>
      <c r="C64" s="1" t="s">
        <v>40</v>
      </c>
      <c r="D64" s="1">
        <v>6</v>
      </c>
      <c r="E64" s="5">
        <f t="shared" si="5"/>
        <v>1.7045454545454546</v>
      </c>
      <c r="F64" s="5">
        <f t="shared" si="7"/>
        <v>4.6875</v>
      </c>
      <c r="G64" s="5"/>
      <c r="H64" s="6"/>
    </row>
    <row r="65" spans="1:8" x14ac:dyDescent="0.25">
      <c r="A65" s="26"/>
      <c r="B65" s="1">
        <v>4</v>
      </c>
      <c r="C65" s="1" t="s">
        <v>41</v>
      </c>
      <c r="D65" s="1">
        <v>3</v>
      </c>
      <c r="E65" s="5">
        <f t="shared" si="5"/>
        <v>0.85227272727272729</v>
      </c>
      <c r="F65" s="5">
        <f t="shared" si="7"/>
        <v>2.34375</v>
      </c>
      <c r="G65" s="5"/>
      <c r="H65" s="6"/>
    </row>
    <row r="66" spans="1:8" x14ac:dyDescent="0.25">
      <c r="A66" s="26"/>
      <c r="B66" s="1">
        <v>5</v>
      </c>
      <c r="C66" s="1" t="s">
        <v>42</v>
      </c>
      <c r="D66" s="1">
        <v>2</v>
      </c>
      <c r="E66" s="5">
        <f t="shared" si="5"/>
        <v>0.56818181818181823</v>
      </c>
      <c r="F66" s="5">
        <f t="shared" si="7"/>
        <v>1.5625</v>
      </c>
      <c r="G66" s="5"/>
      <c r="H66" s="6"/>
    </row>
    <row r="67" spans="1:8" x14ac:dyDescent="0.25">
      <c r="A67" s="26"/>
      <c r="B67" s="1">
        <v>6</v>
      </c>
      <c r="C67" s="1" t="s">
        <v>43</v>
      </c>
      <c r="D67" s="1">
        <v>12</v>
      </c>
      <c r="E67" s="5">
        <f t="shared" si="5"/>
        <v>3.4090909090909092</v>
      </c>
      <c r="F67" s="5">
        <f t="shared" si="7"/>
        <v>9.375</v>
      </c>
      <c r="G67" s="5"/>
      <c r="H67" s="6"/>
    </row>
    <row r="68" spans="1:8" x14ac:dyDescent="0.25">
      <c r="A68" s="26"/>
      <c r="B68" s="1">
        <v>7</v>
      </c>
      <c r="C68" s="1" t="s">
        <v>44</v>
      </c>
      <c r="D68" s="1">
        <v>22</v>
      </c>
      <c r="E68" s="5">
        <f t="shared" si="5"/>
        <v>6.25</v>
      </c>
      <c r="F68" s="5">
        <f t="shared" si="7"/>
        <v>17.1875</v>
      </c>
      <c r="G68" s="5"/>
      <c r="H68" s="6"/>
    </row>
    <row r="69" spans="1:8" x14ac:dyDescent="0.25">
      <c r="A69" s="26"/>
      <c r="B69" s="1">
        <v>8</v>
      </c>
      <c r="C69" s="1" t="s">
        <v>45</v>
      </c>
      <c r="D69" s="1">
        <v>70</v>
      </c>
      <c r="E69" s="5">
        <f t="shared" si="5"/>
        <v>19.886363636363637</v>
      </c>
      <c r="F69" s="5">
        <f t="shared" si="7"/>
        <v>54.6875</v>
      </c>
      <c r="G69" s="5"/>
      <c r="H69" s="6"/>
    </row>
    <row r="70" spans="1:8" x14ac:dyDescent="0.25">
      <c r="A70" s="26"/>
      <c r="B70" s="1">
        <v>9</v>
      </c>
      <c r="C70" s="1" t="s">
        <v>46</v>
      </c>
      <c r="D70" s="1">
        <v>1</v>
      </c>
      <c r="E70" s="5">
        <f t="shared" si="5"/>
        <v>0.28409090909090912</v>
      </c>
      <c r="F70" s="5">
        <f t="shared" si="7"/>
        <v>0.78125</v>
      </c>
      <c r="G70" s="5"/>
      <c r="H70" s="6"/>
    </row>
    <row r="71" spans="1:8" x14ac:dyDescent="0.25">
      <c r="A71" s="26"/>
      <c r="B71" s="1">
        <v>10</v>
      </c>
      <c r="C71" s="1" t="s">
        <v>47</v>
      </c>
      <c r="D71" s="1">
        <v>224</v>
      </c>
      <c r="E71" s="5">
        <f t="shared" si="5"/>
        <v>63.636363636363633</v>
      </c>
      <c r="F71" s="2"/>
      <c r="G71" s="5"/>
      <c r="H71" s="6"/>
    </row>
    <row r="72" spans="1:8" x14ac:dyDescent="0.25">
      <c r="D72" s="4">
        <f>SUM(D62:D71)</f>
        <v>352</v>
      </c>
      <c r="E72" s="10">
        <f>SUM(E62:E71)</f>
        <v>100</v>
      </c>
      <c r="F72" s="10">
        <f>SUM(F62:F71)</f>
        <v>100</v>
      </c>
      <c r="G72" s="7"/>
      <c r="H72" s="6"/>
    </row>
    <row r="73" spans="1:8" ht="15" customHeight="1" x14ac:dyDescent="0.25">
      <c r="A73" s="26" t="s">
        <v>48</v>
      </c>
      <c r="B73" s="1">
        <v>1</v>
      </c>
      <c r="C73" s="17" t="s">
        <v>49</v>
      </c>
      <c r="D73" s="1">
        <v>28</v>
      </c>
      <c r="E73" s="5">
        <f t="shared" si="5"/>
        <v>7.9545454545454541</v>
      </c>
      <c r="F73" s="5">
        <f>D73*100/(352-$D$80)</f>
        <v>14.659685863874346</v>
      </c>
      <c r="G73" s="5"/>
      <c r="H73" s="6"/>
    </row>
    <row r="74" spans="1:8" x14ac:dyDescent="0.25">
      <c r="A74" s="26"/>
      <c r="B74" s="1">
        <v>2</v>
      </c>
      <c r="C74" s="17" t="s">
        <v>50</v>
      </c>
      <c r="D74" s="1">
        <v>26</v>
      </c>
      <c r="E74" s="5">
        <f t="shared" si="5"/>
        <v>7.3863636363636367</v>
      </c>
      <c r="F74" s="5">
        <f t="shared" ref="F74:F79" si="8">D74*100/(352-$D$80)</f>
        <v>13.612565445026178</v>
      </c>
      <c r="G74" s="5"/>
      <c r="H74" s="6"/>
    </row>
    <row r="75" spans="1:8" x14ac:dyDescent="0.25">
      <c r="A75" s="26"/>
      <c r="B75" s="1">
        <v>3</v>
      </c>
      <c r="C75" s="17" t="s">
        <v>51</v>
      </c>
      <c r="D75" s="1">
        <v>117</v>
      </c>
      <c r="E75" s="5">
        <f t="shared" si="5"/>
        <v>33.238636363636367</v>
      </c>
      <c r="F75" s="18">
        <f t="shared" si="8"/>
        <v>61.2565445026178</v>
      </c>
      <c r="G75" s="5"/>
      <c r="H75" s="6"/>
    </row>
    <row r="76" spans="1:8" x14ac:dyDescent="0.25">
      <c r="A76" s="26"/>
      <c r="B76" s="1">
        <v>4</v>
      </c>
      <c r="C76" s="17" t="s">
        <v>42</v>
      </c>
      <c r="D76" s="1">
        <v>1</v>
      </c>
      <c r="E76" s="5">
        <f t="shared" si="5"/>
        <v>0.28409090909090912</v>
      </c>
      <c r="F76" s="5">
        <f t="shared" si="8"/>
        <v>0.52356020942408377</v>
      </c>
      <c r="G76" s="5"/>
      <c r="H76" s="6"/>
    </row>
    <row r="77" spans="1:8" x14ac:dyDescent="0.25">
      <c r="A77" s="26"/>
      <c r="B77" s="1">
        <v>5</v>
      </c>
      <c r="C77" s="17" t="s">
        <v>46</v>
      </c>
      <c r="D77" s="1">
        <v>1</v>
      </c>
      <c r="E77" s="5">
        <f t="shared" si="5"/>
        <v>0.28409090909090912</v>
      </c>
      <c r="F77" s="5">
        <f t="shared" si="8"/>
        <v>0.52356020942408377</v>
      </c>
      <c r="G77" s="5"/>
      <c r="H77" s="6"/>
    </row>
    <row r="78" spans="1:8" x14ac:dyDescent="0.25">
      <c r="A78" s="26"/>
      <c r="B78" s="1">
        <v>6</v>
      </c>
      <c r="C78" s="17" t="s">
        <v>52</v>
      </c>
      <c r="D78" s="1">
        <v>18</v>
      </c>
      <c r="E78" s="5">
        <f t="shared" si="5"/>
        <v>5.1136363636363633</v>
      </c>
      <c r="F78" s="5">
        <f t="shared" si="8"/>
        <v>9.4240837696335085</v>
      </c>
      <c r="G78" s="5"/>
      <c r="H78" s="6"/>
    </row>
    <row r="79" spans="1:8" x14ac:dyDescent="0.25">
      <c r="A79" s="26"/>
      <c r="B79" s="1">
        <v>7</v>
      </c>
      <c r="C79" s="17" t="s">
        <v>53</v>
      </c>
      <c r="D79" s="1">
        <v>0</v>
      </c>
      <c r="E79" s="5">
        <f t="shared" si="5"/>
        <v>0</v>
      </c>
      <c r="F79" s="5">
        <f t="shared" si="8"/>
        <v>0</v>
      </c>
      <c r="G79" s="5"/>
      <c r="H79" s="6"/>
    </row>
    <row r="80" spans="1:8" x14ac:dyDescent="0.25">
      <c r="A80" s="26"/>
      <c r="B80" s="1">
        <v>8</v>
      </c>
      <c r="C80" s="17" t="s">
        <v>47</v>
      </c>
      <c r="D80" s="1">
        <v>161</v>
      </c>
      <c r="E80" s="5">
        <f t="shared" si="5"/>
        <v>45.738636363636367</v>
      </c>
      <c r="F80" s="2"/>
      <c r="G80" s="5"/>
      <c r="H80" s="6"/>
    </row>
    <row r="81" spans="1:8" x14ac:dyDescent="0.25">
      <c r="D81" s="4">
        <f>SUM(D73:D80)</f>
        <v>352</v>
      </c>
      <c r="E81" s="7">
        <f>SUM(E73:E80)</f>
        <v>100</v>
      </c>
      <c r="F81" s="7">
        <f>SUM(F73:F80)</f>
        <v>100.00000000000001</v>
      </c>
      <c r="G81" s="7"/>
      <c r="H81" s="6"/>
    </row>
    <row r="82" spans="1:8" ht="15" customHeight="1" x14ac:dyDescent="0.25">
      <c r="A82" s="26" t="s">
        <v>54</v>
      </c>
      <c r="B82" s="1">
        <v>1</v>
      </c>
      <c r="C82" s="17" t="s">
        <v>55</v>
      </c>
      <c r="D82" s="1">
        <v>25</v>
      </c>
      <c r="E82" s="5">
        <f t="shared" si="5"/>
        <v>7.1022727272727275</v>
      </c>
      <c r="F82" s="5">
        <f>D82*100/(352-$D$87)</f>
        <v>10.729613733905579</v>
      </c>
      <c r="G82" s="5"/>
      <c r="H82" s="6"/>
    </row>
    <row r="83" spans="1:8" x14ac:dyDescent="0.25">
      <c r="A83" s="26"/>
      <c r="B83" s="1">
        <v>2</v>
      </c>
      <c r="C83" s="17" t="s">
        <v>56</v>
      </c>
      <c r="D83" s="1">
        <v>166</v>
      </c>
      <c r="E83" s="5">
        <f t="shared" si="5"/>
        <v>47.159090909090907</v>
      </c>
      <c r="F83" s="5">
        <f t="shared" ref="F83:F86" si="9">D83*100/(352-$D$87)</f>
        <v>71.24463519313305</v>
      </c>
      <c r="G83" s="5"/>
      <c r="H83" s="6"/>
    </row>
    <row r="84" spans="1:8" x14ac:dyDescent="0.25">
      <c r="A84" s="26"/>
      <c r="B84" s="1">
        <v>3</v>
      </c>
      <c r="C84" s="17" t="s">
        <v>57</v>
      </c>
      <c r="D84" s="1">
        <v>20</v>
      </c>
      <c r="E84" s="5">
        <f t="shared" si="5"/>
        <v>5.6818181818181817</v>
      </c>
      <c r="F84" s="5">
        <f t="shared" si="9"/>
        <v>8.5836909871244629</v>
      </c>
      <c r="G84" s="5"/>
      <c r="H84" s="6"/>
    </row>
    <row r="85" spans="1:8" x14ac:dyDescent="0.25">
      <c r="A85" s="26"/>
      <c r="B85" s="1">
        <v>4</v>
      </c>
      <c r="C85" s="17" t="s">
        <v>58</v>
      </c>
      <c r="D85" s="1">
        <v>15</v>
      </c>
      <c r="E85" s="5">
        <f t="shared" si="5"/>
        <v>4.2613636363636367</v>
      </c>
      <c r="F85" s="5">
        <f t="shared" si="9"/>
        <v>6.437768240343348</v>
      </c>
      <c r="G85" s="5"/>
      <c r="H85" s="6"/>
    </row>
    <row r="86" spans="1:8" x14ac:dyDescent="0.25">
      <c r="A86" s="26"/>
      <c r="B86" s="1">
        <v>5</v>
      </c>
      <c r="C86" s="17" t="s">
        <v>59</v>
      </c>
      <c r="D86" s="1">
        <v>7</v>
      </c>
      <c r="E86" s="5">
        <f t="shared" si="5"/>
        <v>1.9886363636363635</v>
      </c>
      <c r="F86" s="18">
        <f t="shared" si="9"/>
        <v>3.0042918454935621</v>
      </c>
      <c r="G86" s="5"/>
      <c r="H86" s="6"/>
    </row>
    <row r="87" spans="1:8" x14ac:dyDescent="0.25">
      <c r="A87" s="26"/>
      <c r="B87" s="1">
        <v>6</v>
      </c>
      <c r="C87" s="17" t="s">
        <v>47</v>
      </c>
      <c r="D87" s="1">
        <v>119</v>
      </c>
      <c r="E87" s="5">
        <f t="shared" si="5"/>
        <v>33.80681818181818</v>
      </c>
      <c r="F87" s="2"/>
      <c r="G87" s="5"/>
      <c r="H87" s="6"/>
    </row>
    <row r="88" spans="1:8" x14ac:dyDescent="0.25">
      <c r="A88" s="19"/>
      <c r="B88" s="2"/>
      <c r="C88" s="13"/>
      <c r="D88" s="14">
        <f>SUM(D82:D87)</f>
        <v>352</v>
      </c>
      <c r="E88" s="5">
        <f>SUM(E82:E87)</f>
        <v>100</v>
      </c>
      <c r="F88" s="5">
        <f>SUM(F82:F87)</f>
        <v>100</v>
      </c>
      <c r="G88" s="5"/>
      <c r="H88" s="6"/>
    </row>
    <row r="89" spans="1:8" s="2" customFormat="1" ht="15" customHeight="1" x14ac:dyDescent="0.25">
      <c r="A89" s="26" t="s">
        <v>60</v>
      </c>
      <c r="B89" s="1">
        <v>1</v>
      </c>
      <c r="C89" s="1" t="s">
        <v>61</v>
      </c>
      <c r="D89" s="1">
        <v>45</v>
      </c>
      <c r="E89" s="5">
        <f>D89*100/352</f>
        <v>12.784090909090908</v>
      </c>
      <c r="F89" s="5">
        <f>D89*100/(352-$D$92)</f>
        <v>21.226415094339622</v>
      </c>
      <c r="G89" s="5"/>
      <c r="H89" s="5"/>
    </row>
    <row r="90" spans="1:8" x14ac:dyDescent="0.25">
      <c r="A90" s="26"/>
      <c r="B90" s="1">
        <v>2</v>
      </c>
      <c r="C90" s="1" t="s">
        <v>62</v>
      </c>
      <c r="D90" s="1">
        <v>135</v>
      </c>
      <c r="E90" s="5">
        <f t="shared" ref="E90:E97" si="10">D90*100/352</f>
        <v>38.352272727272727</v>
      </c>
      <c r="F90" s="5">
        <f t="shared" ref="F90:F91" si="11">D90*100/(352-$D$92)</f>
        <v>63.679245283018865</v>
      </c>
      <c r="G90" s="5"/>
      <c r="H90" s="6"/>
    </row>
    <row r="91" spans="1:8" x14ac:dyDescent="0.25">
      <c r="A91" s="26"/>
      <c r="B91" s="1">
        <v>3</v>
      </c>
      <c r="C91" s="1" t="s">
        <v>63</v>
      </c>
      <c r="D91" s="1">
        <v>18</v>
      </c>
      <c r="E91" s="5">
        <f t="shared" si="10"/>
        <v>5.1136363636363633</v>
      </c>
      <c r="F91" s="5">
        <f t="shared" si="11"/>
        <v>8.4905660377358494</v>
      </c>
      <c r="G91" s="5"/>
      <c r="H91" s="6"/>
    </row>
    <row r="92" spans="1:8" x14ac:dyDescent="0.25">
      <c r="A92" s="26"/>
      <c r="B92" s="1">
        <v>4</v>
      </c>
      <c r="C92" s="20" t="s">
        <v>47</v>
      </c>
      <c r="D92" s="1">
        <v>140</v>
      </c>
      <c r="E92" s="5">
        <f t="shared" si="10"/>
        <v>39.772727272727273</v>
      </c>
      <c r="F92" s="5"/>
      <c r="G92" s="5"/>
      <c r="H92" s="6"/>
    </row>
    <row r="93" spans="1:8" x14ac:dyDescent="0.25">
      <c r="A93" s="26"/>
      <c r="B93" s="27" t="s">
        <v>64</v>
      </c>
      <c r="C93" s="21" t="s">
        <v>27</v>
      </c>
      <c r="D93" s="1">
        <v>14</v>
      </c>
      <c r="E93" s="5">
        <f t="shared" si="10"/>
        <v>3.9772727272727271</v>
      </c>
      <c r="F93" s="16">
        <f>D93*100/(352-$D$92)</f>
        <v>6.6037735849056602</v>
      </c>
      <c r="G93" s="24"/>
      <c r="H93" s="6"/>
    </row>
    <row r="94" spans="1:8" x14ac:dyDescent="0.25">
      <c r="A94" s="26"/>
      <c r="B94" s="28"/>
      <c r="C94" s="21"/>
      <c r="D94" s="1">
        <v>0</v>
      </c>
      <c r="E94" s="5">
        <f t="shared" si="10"/>
        <v>0</v>
      </c>
      <c r="F94" s="25"/>
      <c r="G94" s="24"/>
      <c r="H94" s="6"/>
    </row>
    <row r="95" spans="1:8" x14ac:dyDescent="0.25">
      <c r="A95" s="26"/>
      <c r="B95" s="28"/>
      <c r="C95" s="21"/>
      <c r="D95" s="1">
        <v>0</v>
      </c>
      <c r="E95" s="5">
        <f t="shared" si="10"/>
        <v>0</v>
      </c>
      <c r="F95" s="25"/>
      <c r="G95" s="24"/>
      <c r="H95" s="6"/>
    </row>
    <row r="96" spans="1:8" x14ac:dyDescent="0.25">
      <c r="A96" s="26"/>
      <c r="B96" s="28"/>
      <c r="C96" s="21"/>
      <c r="D96" s="1">
        <v>0</v>
      </c>
      <c r="E96" s="5">
        <f t="shared" si="10"/>
        <v>0</v>
      </c>
      <c r="F96" s="25"/>
      <c r="G96" s="24"/>
      <c r="H96" s="6"/>
    </row>
    <row r="97" spans="1:8" x14ac:dyDescent="0.25">
      <c r="A97" s="26"/>
      <c r="B97" s="29"/>
      <c r="C97" s="21"/>
      <c r="D97" s="1">
        <v>0</v>
      </c>
      <c r="E97" s="5">
        <f t="shared" si="10"/>
        <v>0</v>
      </c>
      <c r="F97" s="25"/>
      <c r="G97" s="24"/>
      <c r="H97" s="6"/>
    </row>
    <row r="98" spans="1:8" x14ac:dyDescent="0.25">
      <c r="A98" s="19"/>
      <c r="B98" s="2"/>
      <c r="C98" s="13"/>
      <c r="D98" s="14">
        <f>SUM(D89:D97)</f>
        <v>352</v>
      </c>
      <c r="E98" s="5">
        <f>SUM(E89:E97)</f>
        <v>100.00000000000001</v>
      </c>
      <c r="F98" s="5">
        <f>SUM(F89:F97)</f>
        <v>100</v>
      </c>
      <c r="G98" s="5"/>
      <c r="H98" s="6"/>
    </row>
    <row r="99" spans="1:8" x14ac:dyDescent="0.25">
      <c r="A99" s="26" t="s">
        <v>65</v>
      </c>
      <c r="B99" s="1" t="s">
        <v>66</v>
      </c>
      <c r="C99" s="1" t="s">
        <v>67</v>
      </c>
      <c r="D99" s="1">
        <v>3</v>
      </c>
      <c r="E99" s="5">
        <f>D99*100/352</f>
        <v>0.85227272727272729</v>
      </c>
      <c r="F99" s="2"/>
      <c r="G99" s="5"/>
      <c r="H99" s="6"/>
    </row>
    <row r="100" spans="1:8" x14ac:dyDescent="0.25">
      <c r="A100" s="26"/>
      <c r="B100" s="1" t="s">
        <v>68</v>
      </c>
      <c r="C100" s="1" t="s">
        <v>69</v>
      </c>
      <c r="D100" s="1">
        <v>27</v>
      </c>
      <c r="E100" s="5">
        <f t="shared" ref="E100:E103" si="12">D100*100/352</f>
        <v>7.6704545454545459</v>
      </c>
      <c r="F100" s="2"/>
      <c r="G100" s="5"/>
      <c r="H100" s="6"/>
    </row>
    <row r="101" spans="1:8" x14ac:dyDescent="0.25">
      <c r="A101" s="26"/>
      <c r="B101" s="1" t="s">
        <v>70</v>
      </c>
      <c r="C101" s="1" t="s">
        <v>71</v>
      </c>
      <c r="D101" s="1">
        <v>167</v>
      </c>
      <c r="E101" s="5">
        <f t="shared" si="12"/>
        <v>47.44318181818182</v>
      </c>
      <c r="F101" s="2"/>
      <c r="G101" s="5"/>
      <c r="H101" s="6"/>
    </row>
    <row r="102" spans="1:8" ht="15" customHeight="1" x14ac:dyDescent="0.25">
      <c r="A102" s="26"/>
      <c r="B102" s="1" t="s">
        <v>72</v>
      </c>
      <c r="C102" s="20" t="s">
        <v>73</v>
      </c>
      <c r="D102" s="1">
        <v>94</v>
      </c>
      <c r="E102" s="5">
        <f t="shared" si="12"/>
        <v>26.704545454545453</v>
      </c>
      <c r="F102" s="2"/>
      <c r="G102" s="5"/>
      <c r="H102" s="6"/>
    </row>
    <row r="103" spans="1:8" x14ac:dyDescent="0.25">
      <c r="A103" s="26"/>
      <c r="B103" s="1" t="s">
        <v>74</v>
      </c>
      <c r="C103" s="20" t="s">
        <v>75</v>
      </c>
      <c r="D103" s="1">
        <v>61</v>
      </c>
      <c r="E103" s="5">
        <f t="shared" si="12"/>
        <v>17.329545454545453</v>
      </c>
      <c r="F103" s="2"/>
      <c r="G103" s="5"/>
      <c r="H103" s="6"/>
    </row>
    <row r="104" spans="1:8" x14ac:dyDescent="0.25">
      <c r="A104" s="19"/>
      <c r="B104" s="2"/>
      <c r="C104" s="22"/>
      <c r="D104" s="23"/>
      <c r="E104" s="5"/>
      <c r="F104" s="2"/>
      <c r="G104" s="5"/>
      <c r="H104" s="6"/>
    </row>
    <row r="105" spans="1:8" x14ac:dyDescent="0.25">
      <c r="D105" s="14">
        <f>SUM(D99:D104)</f>
        <v>352</v>
      </c>
      <c r="E105" s="5">
        <f>SUM(E99:E104)</f>
        <v>100</v>
      </c>
      <c r="G105" s="6"/>
      <c r="H105" s="6"/>
    </row>
    <row r="106" spans="1:8" ht="15" customHeight="1" x14ac:dyDescent="0.25">
      <c r="A106" s="26" t="s">
        <v>76</v>
      </c>
      <c r="B106" s="1" t="s">
        <v>66</v>
      </c>
      <c r="C106" s="1" t="s">
        <v>67</v>
      </c>
      <c r="D106" s="1">
        <v>2</v>
      </c>
      <c r="E106" s="5">
        <f>D106*100/352</f>
        <v>0.56818181818181823</v>
      </c>
      <c r="F106" s="2"/>
      <c r="G106" s="5"/>
      <c r="H106" s="6"/>
    </row>
    <row r="107" spans="1:8" x14ac:dyDescent="0.25">
      <c r="A107" s="26"/>
      <c r="B107" s="1" t="s">
        <v>68</v>
      </c>
      <c r="C107" s="1" t="s">
        <v>69</v>
      </c>
      <c r="D107" s="1">
        <v>27</v>
      </c>
      <c r="E107" s="5">
        <f t="shared" ref="E107:E110" si="13">D107*100/352</f>
        <v>7.6704545454545459</v>
      </c>
      <c r="F107" s="2"/>
      <c r="G107" s="5"/>
      <c r="H107" s="6"/>
    </row>
    <row r="108" spans="1:8" x14ac:dyDescent="0.25">
      <c r="A108" s="26"/>
      <c r="B108" s="1" t="s">
        <v>70</v>
      </c>
      <c r="C108" s="1" t="s">
        <v>71</v>
      </c>
      <c r="D108" s="1">
        <v>74</v>
      </c>
      <c r="E108" s="5">
        <f t="shared" si="13"/>
        <v>21.022727272727273</v>
      </c>
      <c r="F108" s="2"/>
      <c r="G108" s="5"/>
      <c r="H108" s="6"/>
    </row>
    <row r="109" spans="1:8" x14ac:dyDescent="0.25">
      <c r="A109" s="26"/>
      <c r="B109" s="1" t="s">
        <v>72</v>
      </c>
      <c r="C109" s="20" t="s">
        <v>73</v>
      </c>
      <c r="D109" s="1">
        <v>85</v>
      </c>
      <c r="E109" s="5">
        <f t="shared" si="13"/>
        <v>24.147727272727273</v>
      </c>
      <c r="F109" s="2"/>
      <c r="G109" s="5"/>
      <c r="H109" s="6"/>
    </row>
    <row r="110" spans="1:8" x14ac:dyDescent="0.25">
      <c r="A110" s="26"/>
      <c r="B110" s="1" t="s">
        <v>74</v>
      </c>
      <c r="C110" s="20" t="s">
        <v>75</v>
      </c>
      <c r="D110" s="1">
        <v>164</v>
      </c>
      <c r="E110" s="5">
        <f t="shared" si="13"/>
        <v>46.590909090909093</v>
      </c>
      <c r="F110" s="2"/>
      <c r="G110" s="5"/>
      <c r="H110" s="6"/>
    </row>
    <row r="111" spans="1:8" x14ac:dyDescent="0.25">
      <c r="D111" s="14">
        <f>SUM(D106:D110)</f>
        <v>352</v>
      </c>
      <c r="E111" s="5">
        <f>SUM(E106:E110)</f>
        <v>100</v>
      </c>
      <c r="G111" s="6"/>
      <c r="H111" s="6"/>
    </row>
    <row r="112" spans="1:8" x14ac:dyDescent="0.25">
      <c r="G112" s="6"/>
      <c r="H112" s="6"/>
    </row>
    <row r="113" spans="7:8" x14ac:dyDescent="0.25">
      <c r="G113" s="6"/>
      <c r="H113" s="6"/>
    </row>
    <row r="114" spans="7:8" x14ac:dyDescent="0.25">
      <c r="G114" s="6"/>
      <c r="H114" s="6"/>
    </row>
    <row r="115" spans="7:8" x14ac:dyDescent="0.25">
      <c r="G115" s="6"/>
      <c r="H115" s="6"/>
    </row>
    <row r="116" spans="7:8" x14ac:dyDescent="0.25">
      <c r="G116" s="6"/>
      <c r="H116" s="6"/>
    </row>
    <row r="117" spans="7:8" x14ac:dyDescent="0.25">
      <c r="G117" s="6"/>
      <c r="H117" s="6"/>
    </row>
    <row r="118" spans="7:8" x14ac:dyDescent="0.25">
      <c r="G118" s="6"/>
      <c r="H118" s="6"/>
    </row>
    <row r="119" spans="7:8" x14ac:dyDescent="0.25">
      <c r="G119" s="6"/>
      <c r="H119" s="6"/>
    </row>
    <row r="120" spans="7:8" x14ac:dyDescent="0.25">
      <c r="G120" s="6"/>
      <c r="H120" s="6"/>
    </row>
    <row r="121" spans="7:8" x14ac:dyDescent="0.25">
      <c r="G121" s="6"/>
      <c r="H121" s="6"/>
    </row>
    <row r="122" spans="7:8" x14ac:dyDescent="0.25">
      <c r="G122" s="6"/>
      <c r="H122" s="6"/>
    </row>
    <row r="123" spans="7:8" x14ac:dyDescent="0.25">
      <c r="G123" s="6"/>
      <c r="H123" s="6"/>
    </row>
    <row r="124" spans="7:8" x14ac:dyDescent="0.25">
      <c r="G124" s="6"/>
      <c r="H124" s="6"/>
    </row>
    <row r="125" spans="7:8" x14ac:dyDescent="0.25">
      <c r="G125" s="6"/>
      <c r="H125" s="6"/>
    </row>
    <row r="126" spans="7:8" x14ac:dyDescent="0.25">
      <c r="G126" s="6"/>
      <c r="H126" s="6"/>
    </row>
    <row r="127" spans="7:8" x14ac:dyDescent="0.25">
      <c r="G127" s="6"/>
      <c r="H127" s="6"/>
    </row>
  </sheetData>
  <mergeCells count="19">
    <mergeCell ref="B24:B28"/>
    <mergeCell ref="A3:A4"/>
    <mergeCell ref="A6:A7"/>
    <mergeCell ref="A9:A11"/>
    <mergeCell ref="A13:A14"/>
    <mergeCell ref="A16:A28"/>
    <mergeCell ref="B93:B97"/>
    <mergeCell ref="A99:A103"/>
    <mergeCell ref="A30:A38"/>
    <mergeCell ref="B34:B38"/>
    <mergeCell ref="A40:A49"/>
    <mergeCell ref="B45:B49"/>
    <mergeCell ref="A51:A60"/>
    <mergeCell ref="B56:B60"/>
    <mergeCell ref="A106:A110"/>
    <mergeCell ref="A62:A71"/>
    <mergeCell ref="A73:A80"/>
    <mergeCell ref="A82:A87"/>
    <mergeCell ref="A89:A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PARA GRAFICA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del Carmen Zárate Santos</dc:creator>
  <cp:lastModifiedBy>gomezlarios@hotmail.com</cp:lastModifiedBy>
  <dcterms:created xsi:type="dcterms:W3CDTF">2017-12-20T19:28:31Z</dcterms:created>
  <dcterms:modified xsi:type="dcterms:W3CDTF">2017-12-21T04:38:48Z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